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19035" windowHeight="13035"/>
  </bookViews>
  <sheets>
    <sheet name="prognoza" sheetId="1" r:id="rId1"/>
  </sheets>
  <calcPr calcId="125725"/>
</workbook>
</file>

<file path=xl/calcChain.xml><?xml version="1.0" encoding="utf-8"?>
<calcChain xmlns="http://schemas.openxmlformats.org/spreadsheetml/2006/main">
  <c r="L27" i="1"/>
  <c r="L26" s="1"/>
  <c r="L45" s="1"/>
  <c r="M27"/>
  <c r="M26"/>
  <c r="M45" s="1"/>
  <c r="K27"/>
  <c r="K26" s="1"/>
  <c r="K45" s="1"/>
  <c r="J27"/>
  <c r="J26" s="1"/>
  <c r="J45" s="1"/>
  <c r="H27"/>
  <c r="H26" s="1"/>
  <c r="H45" s="1"/>
  <c r="I27"/>
  <c r="I26" s="1"/>
  <c r="I45" s="1"/>
  <c r="G27"/>
  <c r="G26" s="1"/>
  <c r="G45" s="1"/>
  <c r="E27"/>
  <c r="E26" s="1"/>
  <c r="E45" s="1"/>
  <c r="F27"/>
  <c r="F26" s="1"/>
  <c r="F45" s="1"/>
  <c r="D27"/>
  <c r="D26" s="1"/>
  <c r="D45" s="1"/>
  <c r="D12"/>
  <c r="C8"/>
  <c r="D7" l="1"/>
  <c r="E7" s="1"/>
  <c r="F7" s="1"/>
  <c r="G7" s="1"/>
  <c r="H7" s="1"/>
  <c r="I7" s="1"/>
  <c r="J7" s="1"/>
  <c r="K7" s="1"/>
  <c r="L7" s="1"/>
  <c r="C43"/>
  <c r="D43" l="1"/>
  <c r="E43"/>
  <c r="F43" l="1"/>
  <c r="G43" l="1"/>
  <c r="H43" l="1"/>
  <c r="I43" l="1"/>
  <c r="J43" l="1"/>
  <c r="K43"/>
  <c r="M7" l="1"/>
  <c r="M43" s="1"/>
  <c r="L43"/>
</calcChain>
</file>

<file path=xl/sharedStrings.xml><?xml version="1.0" encoding="utf-8"?>
<sst xmlns="http://schemas.openxmlformats.org/spreadsheetml/2006/main" count="85" uniqueCount="73">
  <si>
    <t>Wykaz zobowiązań i prognoza długu Gminy Rozprza</t>
  </si>
  <si>
    <t>Pozycja</t>
  </si>
  <si>
    <t>Wyszczególnienie</t>
  </si>
  <si>
    <t>Prognoza 2009</t>
  </si>
  <si>
    <t>Prognoza 2010</t>
  </si>
  <si>
    <t>Prognoza 2011</t>
  </si>
  <si>
    <t>Prognoza 2012</t>
  </si>
  <si>
    <t>Prognoza 2013</t>
  </si>
  <si>
    <t>Prognoza 2014</t>
  </si>
  <si>
    <t>Zobowiązania wg tytułów dłużnych:</t>
  </si>
  <si>
    <t>1.1</t>
  </si>
  <si>
    <t>Zaciągnięte zobowiązania (bez art.170 ust.3 ufp):</t>
  </si>
  <si>
    <t>1.1.1</t>
  </si>
  <si>
    <t xml:space="preserve">  pożyczki</t>
  </si>
  <si>
    <t>1.1.2</t>
  </si>
  <si>
    <t xml:space="preserve">  kredyty</t>
  </si>
  <si>
    <t>1.1.3</t>
  </si>
  <si>
    <t xml:space="preserve">  obligacje</t>
  </si>
  <si>
    <t>1.2</t>
  </si>
  <si>
    <t>Planowane w roku budżetowym (bez art.170 ust.3 ufp):</t>
  </si>
  <si>
    <t>1.2.1</t>
  </si>
  <si>
    <t>1.2.2</t>
  </si>
  <si>
    <t>1.2.3</t>
  </si>
  <si>
    <t>1.3</t>
  </si>
  <si>
    <t>Zaciągnięte zobowiązania (art.170 ust.3 ufp):</t>
  </si>
  <si>
    <t>1.3.1</t>
  </si>
  <si>
    <t>1.3.2</t>
  </si>
  <si>
    <t>1.3.3</t>
  </si>
  <si>
    <t>1.4</t>
  </si>
  <si>
    <t>Planowane w roku budżetowym (art.170 ust.3 ufp):</t>
  </si>
  <si>
    <t>1.4.1</t>
  </si>
  <si>
    <t xml:space="preserve">  pożyczek</t>
  </si>
  <si>
    <t>1.4.2</t>
  </si>
  <si>
    <t>1.4.3</t>
  </si>
  <si>
    <t>1.5</t>
  </si>
  <si>
    <t>Prognozowany stan zobowiazań wymagalnych na 31.12</t>
  </si>
  <si>
    <t>Spłata długu</t>
  </si>
  <si>
    <t>2.1</t>
  </si>
  <si>
    <t>Spłata rat kapitałowych (bez art.169 ust.3 ufp):</t>
  </si>
  <si>
    <t>2.1.1</t>
  </si>
  <si>
    <t xml:space="preserve">  kredytów</t>
  </si>
  <si>
    <t>2.1.2</t>
  </si>
  <si>
    <t xml:space="preserve">  pożyczek </t>
  </si>
  <si>
    <t>2.1.3</t>
  </si>
  <si>
    <t xml:space="preserve">  wykup papierów wartościowych</t>
  </si>
  <si>
    <t>2.1.4</t>
  </si>
  <si>
    <t xml:space="preserve">  udzielonych poręczeń</t>
  </si>
  <si>
    <t>2.2</t>
  </si>
  <si>
    <t>Spłata rat kapitałowych (art.169 ust.3 ufp):</t>
  </si>
  <si>
    <t>2.2.1</t>
  </si>
  <si>
    <t>2.2.2</t>
  </si>
  <si>
    <t>2.2.3</t>
  </si>
  <si>
    <t>2.2.4</t>
  </si>
  <si>
    <t>2.3</t>
  </si>
  <si>
    <t>Spłata odsetek i dyskonta (bez art.169 ust.3 ufp)</t>
  </si>
  <si>
    <t>2.4</t>
  </si>
  <si>
    <t>Spłata odsetek i dyskonta (art.169 ust.3 ufp)</t>
  </si>
  <si>
    <t>Prognozowane dochody budżetowe</t>
  </si>
  <si>
    <t>Relacje do dochodów (w %):</t>
  </si>
  <si>
    <t>4.1</t>
  </si>
  <si>
    <t xml:space="preserve">długu (art. 170 ust. 1);      </t>
  </si>
  <si>
    <t>4.2</t>
  </si>
  <si>
    <t>długu po uwzględnieniu wyłączeń (art. 170 ust. 3);</t>
  </si>
  <si>
    <t>4.3</t>
  </si>
  <si>
    <t xml:space="preserve">spłaty zadłużenia (art. 169 ust. 1);  (2.1+2.2+2.3+2.4):3 </t>
  </si>
  <si>
    <t>4.4</t>
  </si>
  <si>
    <t xml:space="preserve">spłaty zadłużenia po uwzględnieniu wyłączeń (art. 169 ust. 3);    (2.1+2.3):3 </t>
  </si>
  <si>
    <t>Prognoza 2015</t>
  </si>
  <si>
    <t>Prognoza 2016</t>
  </si>
  <si>
    <t>Wykon. 2008</t>
  </si>
  <si>
    <t>Prognoza 2017</t>
  </si>
  <si>
    <t>Prognoza 2018</t>
  </si>
  <si>
    <t>Zał Nr 11 do Uchwały Nr XXIII/75/08 Rady Gminy w Rozprzy z dnia 30 grudnia 2008 r.</t>
  </si>
</sst>
</file>

<file path=xl/styles.xml><?xml version="1.0" encoding="utf-8"?>
<styleSheet xmlns="http://schemas.openxmlformats.org/spreadsheetml/2006/main">
  <fonts count="9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b/>
      <i/>
      <sz val="10"/>
      <name val="Arial"/>
      <family val="2"/>
      <charset val="238"/>
    </font>
    <font>
      <b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0" fillId="0" borderId="1" xfId="0" applyBorder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10" fontId="7" fillId="0" borderId="1" xfId="0" applyNumberFormat="1" applyFont="1" applyBorder="1"/>
    <xf numFmtId="0" fontId="7" fillId="0" borderId="1" xfId="0" applyFont="1" applyBorder="1"/>
    <xf numFmtId="0" fontId="0" fillId="0" borderId="1" xfId="0" applyBorder="1" applyAlignment="1">
      <alignment wrapText="1"/>
    </xf>
    <xf numFmtId="4" fontId="2" fillId="0" borderId="0" xfId="0" applyNumberFormat="1" applyFont="1"/>
    <xf numFmtId="4" fontId="2" fillId="0" borderId="1" xfId="0" applyNumberFormat="1" applyFont="1" applyBorder="1"/>
    <xf numFmtId="2" fontId="2" fillId="0" borderId="1" xfId="0" applyNumberFormat="1" applyFont="1" applyBorder="1"/>
    <xf numFmtId="4" fontId="0" fillId="0" borderId="0" xfId="0" applyNumberFormat="1"/>
    <xf numFmtId="0" fontId="8" fillId="0" borderId="1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6"/>
  <sheetViews>
    <sheetView tabSelected="1" topLeftCell="B1" zoomScaleNormal="100" workbookViewId="0">
      <selection activeCell="H11" sqref="H11"/>
    </sheetView>
  </sheetViews>
  <sheetFormatPr defaultRowHeight="12.75"/>
  <cols>
    <col min="1" max="1" width="5.5703125" customWidth="1"/>
    <col min="2" max="2" width="45.140625" customWidth="1"/>
    <col min="3" max="3" width="13" customWidth="1"/>
    <col min="4" max="4" width="12.42578125" customWidth="1"/>
    <col min="5" max="5" width="12.85546875" customWidth="1"/>
    <col min="6" max="7" width="12.5703125" customWidth="1"/>
    <col min="8" max="8" width="12.7109375" customWidth="1"/>
    <col min="9" max="9" width="12.5703125" customWidth="1"/>
    <col min="10" max="10" width="12.42578125" customWidth="1"/>
    <col min="11" max="13" width="12.85546875" customWidth="1"/>
    <col min="14" max="14" width="13.42578125" customWidth="1"/>
  </cols>
  <sheetData>
    <row r="1" spans="1:14">
      <c r="E1" s="1" t="s">
        <v>72</v>
      </c>
    </row>
    <row r="3" spans="1:14" ht="18">
      <c r="B3" s="2" t="s">
        <v>0</v>
      </c>
    </row>
    <row r="5" spans="1:14">
      <c r="A5" s="3" t="s">
        <v>1</v>
      </c>
      <c r="B5" s="3" t="s">
        <v>2</v>
      </c>
      <c r="C5" s="15" t="s">
        <v>69</v>
      </c>
      <c r="D5" s="15" t="s">
        <v>3</v>
      </c>
      <c r="E5" s="15" t="s">
        <v>4</v>
      </c>
      <c r="F5" s="15" t="s">
        <v>5</v>
      </c>
      <c r="G5" s="15" t="s">
        <v>6</v>
      </c>
      <c r="H5" s="15" t="s">
        <v>7</v>
      </c>
      <c r="I5" s="15" t="s">
        <v>8</v>
      </c>
      <c r="J5" s="15" t="s">
        <v>67</v>
      </c>
      <c r="K5" s="15" t="s">
        <v>68</v>
      </c>
      <c r="L5" s="15" t="s">
        <v>70</v>
      </c>
      <c r="M5" s="15" t="s">
        <v>71</v>
      </c>
    </row>
    <row r="6" spans="1:14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4" ht="15">
      <c r="A7" s="5">
        <v>1</v>
      </c>
      <c r="B7" s="5" t="s">
        <v>9</v>
      </c>
      <c r="C7" s="12">
        <v>4639421.5</v>
      </c>
      <c r="D7" s="12">
        <f>C7+D12-D27</f>
        <v>12450321.5</v>
      </c>
      <c r="E7" s="12">
        <f>D7+E12-E27</f>
        <v>10615943</v>
      </c>
      <c r="F7" s="12">
        <f t="shared" ref="F7:L7" si="0">E7+F12-F27</f>
        <v>8825343</v>
      </c>
      <c r="G7" s="12">
        <f t="shared" si="0"/>
        <v>7095743</v>
      </c>
      <c r="H7" s="12">
        <f t="shared" si="0"/>
        <v>5567743</v>
      </c>
      <c r="I7" s="12">
        <f t="shared" si="0"/>
        <v>4239743</v>
      </c>
      <c r="J7" s="12">
        <f t="shared" si="0"/>
        <v>2921243</v>
      </c>
      <c r="K7" s="12">
        <f t="shared" si="0"/>
        <v>1766243</v>
      </c>
      <c r="L7" s="12">
        <f t="shared" si="0"/>
        <v>716243</v>
      </c>
      <c r="M7" s="12">
        <f t="shared" ref="M7" si="1">L7-M27</f>
        <v>0</v>
      </c>
    </row>
    <row r="8" spans="1:14">
      <c r="A8" s="4" t="s">
        <v>10</v>
      </c>
      <c r="B8" s="4" t="s">
        <v>11</v>
      </c>
      <c r="C8" s="12">
        <f>C10+C9</f>
        <v>4639421.5</v>
      </c>
      <c r="D8" s="12"/>
      <c r="E8" s="12"/>
      <c r="F8" s="12"/>
      <c r="G8" s="12"/>
      <c r="H8" s="12"/>
      <c r="I8" s="12"/>
      <c r="J8" s="12"/>
      <c r="K8" s="12"/>
      <c r="L8" s="12"/>
      <c r="M8" s="12"/>
    </row>
    <row r="9" spans="1:14">
      <c r="A9" s="4" t="s">
        <v>12</v>
      </c>
      <c r="B9" s="7" t="s">
        <v>13</v>
      </c>
      <c r="C9" s="12">
        <v>1212349.5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4"/>
    </row>
    <row r="10" spans="1:14">
      <c r="A10" s="4" t="s">
        <v>14</v>
      </c>
      <c r="B10" s="7" t="s">
        <v>15</v>
      </c>
      <c r="C10" s="11">
        <v>3427072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</row>
    <row r="11" spans="1:14">
      <c r="A11" s="4" t="s">
        <v>16</v>
      </c>
      <c r="B11" s="7" t="s">
        <v>17</v>
      </c>
      <c r="C11" s="13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4"/>
    </row>
    <row r="12" spans="1:14">
      <c r="A12" s="4" t="s">
        <v>18</v>
      </c>
      <c r="B12" s="4" t="s">
        <v>19</v>
      </c>
      <c r="C12" s="13"/>
      <c r="D12" s="12">
        <f>D14+D13</f>
        <v>9178672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</row>
    <row r="13" spans="1:14">
      <c r="A13" s="4" t="s">
        <v>20</v>
      </c>
      <c r="B13" s="7" t="s">
        <v>13</v>
      </c>
      <c r="C13" s="13"/>
      <c r="D13" s="12">
        <v>1892650.5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</row>
    <row r="14" spans="1:14">
      <c r="A14" s="4" t="s">
        <v>21</v>
      </c>
      <c r="B14" s="7" t="s">
        <v>15</v>
      </c>
      <c r="C14" s="13"/>
      <c r="D14" s="12">
        <v>7286021.5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</row>
    <row r="15" spans="1:14">
      <c r="A15" s="4" t="s">
        <v>22</v>
      </c>
      <c r="B15" s="7" t="s">
        <v>17</v>
      </c>
      <c r="C15" s="13"/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</row>
    <row r="16" spans="1:14">
      <c r="A16" s="4" t="s">
        <v>23</v>
      </c>
      <c r="B16" s="4" t="s">
        <v>24</v>
      </c>
      <c r="C16" s="13">
        <v>0</v>
      </c>
      <c r="D16" s="6"/>
      <c r="E16" s="6"/>
      <c r="F16" s="6"/>
      <c r="G16" s="6"/>
      <c r="H16" s="6"/>
      <c r="I16" s="6"/>
      <c r="J16" s="6"/>
      <c r="K16" s="6"/>
      <c r="L16" s="12"/>
      <c r="M16" s="12"/>
    </row>
    <row r="17" spans="1:14">
      <c r="A17" s="4" t="s">
        <v>25</v>
      </c>
      <c r="B17" s="7" t="s">
        <v>13</v>
      </c>
      <c r="C17" s="13">
        <v>0</v>
      </c>
      <c r="D17" s="6"/>
      <c r="E17" s="6"/>
      <c r="F17" s="6"/>
      <c r="G17" s="6"/>
      <c r="H17" s="6"/>
      <c r="I17" s="6"/>
      <c r="J17" s="6"/>
      <c r="K17" s="6"/>
      <c r="L17" s="12"/>
      <c r="M17" s="12"/>
    </row>
    <row r="18" spans="1:14">
      <c r="A18" s="4" t="s">
        <v>26</v>
      </c>
      <c r="B18" s="7" t="s">
        <v>15</v>
      </c>
      <c r="C18" s="13">
        <v>0</v>
      </c>
      <c r="D18" s="6"/>
      <c r="E18" s="6"/>
      <c r="F18" s="6"/>
      <c r="G18" s="6"/>
      <c r="H18" s="6"/>
      <c r="I18" s="6"/>
      <c r="J18" s="6"/>
      <c r="K18" s="6"/>
      <c r="L18" s="12"/>
      <c r="M18" s="12"/>
    </row>
    <row r="19" spans="1:14">
      <c r="A19" s="4" t="s">
        <v>27</v>
      </c>
      <c r="B19" s="7" t="s">
        <v>17</v>
      </c>
      <c r="C19" s="13">
        <v>0</v>
      </c>
      <c r="D19" s="6"/>
      <c r="E19" s="6"/>
      <c r="F19" s="6"/>
      <c r="G19" s="6"/>
      <c r="H19" s="6"/>
      <c r="I19" s="6"/>
      <c r="J19" s="6"/>
      <c r="K19" s="6"/>
      <c r="L19" s="12"/>
      <c r="M19" s="12"/>
    </row>
    <row r="20" spans="1:14">
      <c r="A20" s="4" t="s">
        <v>28</v>
      </c>
      <c r="B20" s="4" t="s">
        <v>29</v>
      </c>
      <c r="C20" s="6"/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</row>
    <row r="21" spans="1:14">
      <c r="A21" s="4" t="s">
        <v>30</v>
      </c>
      <c r="B21" s="7" t="s">
        <v>31</v>
      </c>
      <c r="C21" s="6"/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</row>
    <row r="22" spans="1:14">
      <c r="A22" s="4" t="s">
        <v>32</v>
      </c>
      <c r="B22" s="7" t="s">
        <v>15</v>
      </c>
      <c r="C22" s="6"/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</row>
    <row r="23" spans="1:14">
      <c r="A23" s="4" t="s">
        <v>33</v>
      </c>
      <c r="B23" s="7" t="s">
        <v>17</v>
      </c>
      <c r="C23" s="6"/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</row>
    <row r="24" spans="1:14">
      <c r="A24" s="4" t="s">
        <v>34</v>
      </c>
      <c r="B24" s="4" t="s">
        <v>35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</row>
    <row r="25" spans="1:14">
      <c r="A25" s="4"/>
      <c r="B25" s="4"/>
      <c r="C25" s="6"/>
      <c r="D25" s="13"/>
      <c r="E25" s="13"/>
      <c r="F25" s="13"/>
      <c r="G25" s="13"/>
      <c r="H25" s="13"/>
      <c r="I25" s="13"/>
      <c r="J25" s="13"/>
      <c r="K25" s="13"/>
      <c r="L25" s="12"/>
      <c r="M25" s="12"/>
    </row>
    <row r="26" spans="1:14" ht="15">
      <c r="A26" s="5">
        <v>2</v>
      </c>
      <c r="B26" s="5" t="s">
        <v>36</v>
      </c>
      <c r="C26" s="6"/>
      <c r="D26" s="12">
        <f>D27+D37</f>
        <v>1567772</v>
      </c>
      <c r="E26" s="12">
        <f>E27+E37</f>
        <v>2084378.5</v>
      </c>
      <c r="F26" s="12">
        <f>F27+F37</f>
        <v>2030600</v>
      </c>
      <c r="G26" s="12">
        <f>G27+G37</f>
        <v>1969600</v>
      </c>
      <c r="H26" s="12">
        <f t="shared" ref="H26:M26" si="2">H27+H37</f>
        <v>1748000</v>
      </c>
      <c r="I26" s="12">
        <f t="shared" si="2"/>
        <v>1528000</v>
      </c>
      <c r="J26" s="12">
        <f t="shared" si="2"/>
        <v>1518500</v>
      </c>
      <c r="K26" s="12">
        <f t="shared" si="2"/>
        <v>1325000</v>
      </c>
      <c r="L26" s="12">
        <f t="shared" si="2"/>
        <v>1200000</v>
      </c>
      <c r="M26" s="12">
        <f t="shared" si="2"/>
        <v>796243</v>
      </c>
    </row>
    <row r="27" spans="1:14">
      <c r="A27" s="4" t="s">
        <v>37</v>
      </c>
      <c r="B27" s="4" t="s">
        <v>38</v>
      </c>
      <c r="C27" s="6"/>
      <c r="D27" s="12">
        <f>D29+D28</f>
        <v>1367772</v>
      </c>
      <c r="E27" s="12">
        <f>E29+E28</f>
        <v>1834378.5</v>
      </c>
      <c r="F27" s="12">
        <f>F29+F28</f>
        <v>1790600</v>
      </c>
      <c r="G27" s="12">
        <f>G29+G28</f>
        <v>1729600</v>
      </c>
      <c r="H27" s="12">
        <f t="shared" ref="H27:I27" si="3">H29+H28</f>
        <v>1528000</v>
      </c>
      <c r="I27" s="12">
        <f t="shared" si="3"/>
        <v>1328000</v>
      </c>
      <c r="J27" s="12">
        <f>J29+J28</f>
        <v>1318500</v>
      </c>
      <c r="K27" s="12">
        <f>K29+K28</f>
        <v>1155000</v>
      </c>
      <c r="L27" s="12">
        <f t="shared" ref="L27:M27" si="4">L29+L28</f>
        <v>1050000</v>
      </c>
      <c r="M27" s="12">
        <f t="shared" si="4"/>
        <v>716243</v>
      </c>
    </row>
    <row r="28" spans="1:14">
      <c r="A28" s="4" t="s">
        <v>39</v>
      </c>
      <c r="B28" s="7" t="s">
        <v>40</v>
      </c>
      <c r="C28" s="6"/>
      <c r="D28" s="12">
        <v>1166272</v>
      </c>
      <c r="E28" s="12">
        <v>1479378.5</v>
      </c>
      <c r="F28" s="12">
        <v>1434600</v>
      </c>
      <c r="G28" s="12">
        <v>1406600</v>
      </c>
      <c r="H28" s="12">
        <v>1205000</v>
      </c>
      <c r="I28" s="12">
        <v>1005000</v>
      </c>
      <c r="J28" s="12">
        <v>995000</v>
      </c>
      <c r="K28" s="12">
        <v>855000</v>
      </c>
      <c r="L28" s="12">
        <v>750000</v>
      </c>
      <c r="M28" s="12">
        <v>416243</v>
      </c>
      <c r="N28" s="14"/>
    </row>
    <row r="29" spans="1:14">
      <c r="A29" s="4" t="s">
        <v>41</v>
      </c>
      <c r="B29" s="7" t="s">
        <v>42</v>
      </c>
      <c r="C29" s="6"/>
      <c r="D29" s="12">
        <v>201500</v>
      </c>
      <c r="E29" s="12">
        <v>355000</v>
      </c>
      <c r="F29" s="12">
        <v>356000</v>
      </c>
      <c r="G29" s="12">
        <v>323000</v>
      </c>
      <c r="H29" s="12">
        <v>323000</v>
      </c>
      <c r="I29" s="12">
        <v>323000</v>
      </c>
      <c r="J29" s="12">
        <v>323500</v>
      </c>
      <c r="K29" s="12">
        <v>300000</v>
      </c>
      <c r="L29" s="12">
        <v>300000</v>
      </c>
      <c r="M29" s="12">
        <v>300000</v>
      </c>
      <c r="N29" s="14"/>
    </row>
    <row r="30" spans="1:14">
      <c r="A30" s="4" t="s">
        <v>43</v>
      </c>
      <c r="B30" s="7" t="s">
        <v>44</v>
      </c>
      <c r="C30" s="6"/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</row>
    <row r="31" spans="1:14">
      <c r="A31" s="4" t="s">
        <v>45</v>
      </c>
      <c r="B31" s="7" t="s">
        <v>46</v>
      </c>
      <c r="C31" s="6"/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</row>
    <row r="32" spans="1:14">
      <c r="A32" s="4" t="s">
        <v>47</v>
      </c>
      <c r="B32" s="4" t="s">
        <v>48</v>
      </c>
      <c r="C32" s="6"/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</row>
    <row r="33" spans="1:13">
      <c r="A33" s="4" t="s">
        <v>49</v>
      </c>
      <c r="B33" s="7" t="s">
        <v>40</v>
      </c>
      <c r="C33" s="6"/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</row>
    <row r="34" spans="1:13">
      <c r="A34" s="4" t="s">
        <v>50</v>
      </c>
      <c r="B34" s="7" t="s">
        <v>42</v>
      </c>
      <c r="C34" s="6"/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</row>
    <row r="35" spans="1:13">
      <c r="A35" s="4" t="s">
        <v>51</v>
      </c>
      <c r="B35" s="7" t="s">
        <v>44</v>
      </c>
      <c r="C35" s="6"/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</row>
    <row r="36" spans="1:13">
      <c r="A36" s="4" t="s">
        <v>52</v>
      </c>
      <c r="B36" s="7" t="s">
        <v>46</v>
      </c>
      <c r="C36" s="6"/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</row>
    <row r="37" spans="1:13">
      <c r="A37" s="4" t="s">
        <v>53</v>
      </c>
      <c r="B37" s="4" t="s">
        <v>54</v>
      </c>
      <c r="C37" s="6"/>
      <c r="D37" s="12">
        <v>200000</v>
      </c>
      <c r="E37" s="12">
        <v>250000</v>
      </c>
      <c r="F37" s="12">
        <v>240000</v>
      </c>
      <c r="G37" s="12">
        <v>240000</v>
      </c>
      <c r="H37" s="12">
        <v>220000</v>
      </c>
      <c r="I37" s="12">
        <v>200000</v>
      </c>
      <c r="J37" s="12">
        <v>200000</v>
      </c>
      <c r="K37" s="12">
        <v>170000</v>
      </c>
      <c r="L37" s="12">
        <v>150000</v>
      </c>
      <c r="M37" s="12">
        <v>80000</v>
      </c>
    </row>
    <row r="38" spans="1:13">
      <c r="A38" s="4" t="s">
        <v>55</v>
      </c>
      <c r="B38" s="4" t="s">
        <v>56</v>
      </c>
      <c r="C38" s="6"/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</row>
    <row r="39" spans="1:13">
      <c r="A39" s="4"/>
      <c r="B39" s="4"/>
      <c r="C39" s="6"/>
      <c r="D39" s="13"/>
      <c r="E39" s="13"/>
      <c r="F39" s="13"/>
      <c r="G39" s="13"/>
      <c r="H39" s="13"/>
      <c r="I39" s="13"/>
      <c r="J39" s="13"/>
      <c r="K39" s="13"/>
      <c r="L39" s="12"/>
      <c r="M39" s="12"/>
    </row>
    <row r="40" spans="1:13" ht="15">
      <c r="A40" s="5">
        <v>3</v>
      </c>
      <c r="B40" s="5" t="s">
        <v>57</v>
      </c>
      <c r="C40" s="12">
        <v>27202130</v>
      </c>
      <c r="D40" s="12">
        <v>25911606</v>
      </c>
      <c r="E40" s="12">
        <v>26500000</v>
      </c>
      <c r="F40" s="12">
        <v>28500000</v>
      </c>
      <c r="G40" s="12">
        <v>30000000</v>
      </c>
      <c r="H40" s="12">
        <v>31500000</v>
      </c>
      <c r="I40" s="12">
        <v>32000000</v>
      </c>
      <c r="J40" s="12">
        <v>32500000</v>
      </c>
      <c r="K40" s="12">
        <v>33000000</v>
      </c>
      <c r="L40" s="12">
        <v>34000000</v>
      </c>
      <c r="M40" s="12">
        <v>35000000</v>
      </c>
    </row>
    <row r="41" spans="1:13">
      <c r="A41" s="4"/>
      <c r="B41" s="4"/>
      <c r="C41" s="6"/>
      <c r="D41" s="6"/>
      <c r="E41" s="6"/>
      <c r="F41" s="6"/>
      <c r="G41" s="6"/>
      <c r="H41" s="6"/>
      <c r="I41" s="6"/>
      <c r="J41" s="6"/>
      <c r="K41" s="6"/>
      <c r="L41" s="4"/>
      <c r="M41" s="4"/>
    </row>
    <row r="42" spans="1:13" ht="15">
      <c r="A42" s="5">
        <v>4</v>
      </c>
      <c r="B42" s="5" t="s">
        <v>58</v>
      </c>
      <c r="C42" s="6"/>
      <c r="D42" s="6"/>
      <c r="E42" s="6"/>
      <c r="F42" s="6"/>
      <c r="G42" s="6"/>
      <c r="H42" s="6"/>
      <c r="I42" s="6"/>
      <c r="J42" s="6"/>
      <c r="K42" s="6"/>
      <c r="L42" s="4"/>
      <c r="M42" s="4"/>
    </row>
    <row r="43" spans="1:13">
      <c r="A43" s="4" t="s">
        <v>59</v>
      </c>
      <c r="B43" s="4" t="s">
        <v>60</v>
      </c>
      <c r="C43" s="8">
        <f>(C7/C40)</f>
        <v>0.17055361105913397</v>
      </c>
      <c r="D43" s="8">
        <f t="shared" ref="D43:M43" si="5">(D7/D40)</f>
        <v>0.48049208142482563</v>
      </c>
      <c r="E43" s="8">
        <f t="shared" si="5"/>
        <v>0.40060162264150945</v>
      </c>
      <c r="F43" s="8">
        <f t="shared" si="5"/>
        <v>0.30966115789473686</v>
      </c>
      <c r="G43" s="8">
        <f t="shared" si="5"/>
        <v>0.23652476666666666</v>
      </c>
      <c r="H43" s="8">
        <f t="shared" si="5"/>
        <v>0.17675374603174604</v>
      </c>
      <c r="I43" s="8">
        <f t="shared" si="5"/>
        <v>0.13249196874999999</v>
      </c>
      <c r="J43" s="8">
        <f t="shared" si="5"/>
        <v>8.9884400000000003E-2</v>
      </c>
      <c r="K43" s="8">
        <f t="shared" si="5"/>
        <v>5.3522515151515154E-2</v>
      </c>
      <c r="L43" s="8">
        <f t="shared" si="5"/>
        <v>2.1065970588235294E-2</v>
      </c>
      <c r="M43" s="8">
        <f t="shared" si="5"/>
        <v>0</v>
      </c>
    </row>
    <row r="44" spans="1:13">
      <c r="A44" s="4" t="s">
        <v>61</v>
      </c>
      <c r="B44" s="4" t="s">
        <v>62</v>
      </c>
      <c r="C44" s="8">
        <v>0.17055361105913397</v>
      </c>
      <c r="D44" s="8">
        <v>0.48049208142482563</v>
      </c>
      <c r="E44" s="8">
        <v>0.40060162264150945</v>
      </c>
      <c r="F44" s="8">
        <v>0.30966115789473686</v>
      </c>
      <c r="G44" s="8">
        <v>0.23652476666666666</v>
      </c>
      <c r="H44" s="8">
        <v>0.17675374603174604</v>
      </c>
      <c r="I44" s="8">
        <v>0.13249196874999999</v>
      </c>
      <c r="J44" s="8">
        <v>8.9884400000000003E-2</v>
      </c>
      <c r="K44" s="8">
        <v>5.3522515151515154E-2</v>
      </c>
      <c r="L44" s="8">
        <v>2.1065970588235294E-2</v>
      </c>
      <c r="M44" s="8">
        <v>0</v>
      </c>
    </row>
    <row r="45" spans="1:13">
      <c r="A45" s="4" t="s">
        <v>63</v>
      </c>
      <c r="B45" s="4" t="s">
        <v>64</v>
      </c>
      <c r="C45" s="9"/>
      <c r="D45" s="8">
        <f t="shared" ref="D45:M45" si="6">D26/D40</f>
        <v>6.0504624838769158E-2</v>
      </c>
      <c r="E45" s="8">
        <f t="shared" si="6"/>
        <v>7.8655792452830192E-2</v>
      </c>
      <c r="F45" s="8">
        <f t="shared" si="6"/>
        <v>7.1249122807017548E-2</v>
      </c>
      <c r="G45" s="8">
        <f t="shared" si="6"/>
        <v>6.5653333333333327E-2</v>
      </c>
      <c r="H45" s="8">
        <f t="shared" si="6"/>
        <v>5.5492063492063495E-2</v>
      </c>
      <c r="I45" s="8">
        <f t="shared" si="6"/>
        <v>4.7750000000000001E-2</v>
      </c>
      <c r="J45" s="8">
        <f t="shared" si="6"/>
        <v>4.6723076923076923E-2</v>
      </c>
      <c r="K45" s="8">
        <f t="shared" si="6"/>
        <v>4.0151515151515153E-2</v>
      </c>
      <c r="L45" s="8">
        <f t="shared" si="6"/>
        <v>3.5294117647058823E-2</v>
      </c>
      <c r="M45" s="8">
        <f t="shared" si="6"/>
        <v>2.2749800000000001E-2</v>
      </c>
    </row>
    <row r="46" spans="1:13" ht="25.5">
      <c r="A46" s="4" t="s">
        <v>65</v>
      </c>
      <c r="B46" s="10" t="s">
        <v>66</v>
      </c>
      <c r="C46" s="9"/>
      <c r="D46" s="8">
        <v>6.0504624838769158E-2</v>
      </c>
      <c r="E46" s="8">
        <v>7.8655792452830192E-2</v>
      </c>
      <c r="F46" s="8">
        <v>7.1249122807017548E-2</v>
      </c>
      <c r="G46" s="8">
        <v>6.5653333333333327E-2</v>
      </c>
      <c r="H46" s="8">
        <v>5.5492063492063495E-2</v>
      </c>
      <c r="I46" s="8">
        <v>4.7750000000000001E-2</v>
      </c>
      <c r="J46" s="8">
        <v>4.6723076923076923E-2</v>
      </c>
      <c r="K46" s="8">
        <v>4.0151515151515153E-2</v>
      </c>
      <c r="L46" s="8">
        <v>3.5294117647058823E-2</v>
      </c>
      <c r="M46" s="8">
        <v>2.2749800000000001E-2</v>
      </c>
    </row>
  </sheetData>
  <phoneticPr fontId="1" type="noConversion"/>
  <pageMargins left="0.3" right="0.25" top="0.21" bottom="0.35" header="0.18" footer="0.25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prognoza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Skarbnik</cp:lastModifiedBy>
  <cp:lastPrinted>2009-01-02T08:50:23Z</cp:lastPrinted>
  <dcterms:created xsi:type="dcterms:W3CDTF">2008-01-07T08:35:35Z</dcterms:created>
  <dcterms:modified xsi:type="dcterms:W3CDTF">2009-01-02T08:51:06Z</dcterms:modified>
</cp:coreProperties>
</file>